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G31" i="1" l="1"/>
  <c r="G30" i="1"/>
  <c r="F31" i="1"/>
  <c r="F30" i="1"/>
  <c r="E29" i="1"/>
  <c r="D29" i="1"/>
  <c r="C29" i="1"/>
  <c r="F29" i="1" l="1"/>
  <c r="G29" i="1"/>
  <c r="D35" i="1" l="1"/>
  <c r="F28" i="1" l="1"/>
  <c r="G24" i="1"/>
  <c r="F24" i="1"/>
  <c r="G28" i="1" l="1"/>
  <c r="E23" i="1"/>
  <c r="D23" i="1"/>
  <c r="C23" i="1"/>
  <c r="G39" i="1" l="1"/>
  <c r="G38" i="1"/>
  <c r="G37" i="1"/>
  <c r="G36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6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E8" i="1" s="1"/>
  <c r="D9" i="1"/>
  <c r="C9" i="1"/>
  <c r="C8" i="1" s="1"/>
  <c r="D8" i="1" l="1"/>
  <c r="F9" i="1"/>
  <c r="G9" i="1"/>
  <c r="G16" i="1"/>
  <c r="G12" i="1"/>
  <c r="F16" i="1"/>
  <c r="F12" i="1"/>
  <c r="G13" i="1"/>
  <c r="F13" i="1"/>
  <c r="C7" i="1"/>
  <c r="C6" i="1" s="1"/>
  <c r="D7" i="1"/>
  <c r="D6" i="1" s="1"/>
  <c r="E35" i="1"/>
  <c r="C35" i="1"/>
  <c r="G35" i="1" l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<sst xmlns="http://schemas.openxmlformats.org/spreadsheetml/2006/main" count="73" uniqueCount="73">
  <si>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</si>
  <si>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</si>
  <si>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</si>
  <si>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</si>
  <si>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</si>
  <si>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</si>
  <si>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</si>
  <si>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</si>
  <si>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</si>
  <si>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</si>
  <si>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</si>
  <si>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</si>
  <si>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</si>
  <si>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</si>
  <si>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</si>
  <si>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</si>
  <si>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</si>
  <si>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</si>
  <si>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</si>
  <si>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</si>
  <si>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</si>
  <si>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</si>
  <si>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</si>
  <si>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</si>
  <si>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</si>
  <si>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</si>
  <si>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</si>
  <si>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</si>
  <si>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</si>
  <si>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</si>
  <si>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</si>
  <si>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</si>
  <si>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</si>
  <si>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</si>
  <si>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</si>
  <si>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</si>
  <si>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</si>
  <si>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</si>
  <si>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</si>
  <si>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</si>
  <si>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</si>
  <si>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</si>
  <si>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</si>
  <si>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</si>
  <si>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</si>
  <si>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</si>
  <si>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</si>
  <si>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</si>
  <si>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</si>
  <si>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</si>
  <si>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</si>
  <si>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</si>
  <si>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</si>
  <si>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</si>
  <si>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</si>
  <si>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</si>
  <si>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</si>
  <si>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</si>
  <si>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</si>
  <si>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</si>
  <si>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Сведения об исполнении консолидированного бюджета Калужской области за I квартал 2019 года по доходам в сравнении с соответствующим периодом 2018 года</t>
  </si>
  <si>
    <t>2019 год</t>
  </si>
  <si>
    <t>Исполнено за I квартал 2018 года</t>
  </si>
  <si>
    <t>Исполнено за I квартал 2019 года</t>
  </si>
  <si>
    <t>Темп роста к соответствующему периоду 2018 года, %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</si>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</sst>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26" sqref="E26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60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62</v>
      </c>
      <c r="D4" s="69" t="s">
        <v>61</v>
      </c>
      <c r="E4" s="70"/>
      <c r="F4" s="71"/>
      <c r="G4" s="63" t="s">
        <v>64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63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8">
        <f>C7+C34</f>
        <v>14153318.5</v>
      </c>
      <c r="D6" s="38">
        <f t="shared" ref="D6:E6" si="0">D7+D34</f>
        <v>71749624.5</v>
      </c>
      <c r="E6" s="39">
        <f t="shared" si="0"/>
        <v>16186006.5</v>
      </c>
      <c r="F6" s="57">
        <f>E6/D6*100</f>
        <v>22.559012138105334</v>
      </c>
      <c r="G6" s="61">
        <f>E6/C6*100</f>
        <v>114.36191801943833</v>
      </c>
    </row>
    <row r="7" spans="1:7" ht="20.45" customHeight="1" x14ac:dyDescent="0.25">
      <c r="A7" s="8" t="s">
        <v>3</v>
      </c>
      <c r="B7" s="9" t="s">
        <v>17</v>
      </c>
      <c r="C7" s="40">
        <f>C8+C33</f>
        <v>13267711.9</v>
      </c>
      <c r="D7" s="40">
        <f t="shared" ref="D7:E7" si="1">D8+D33</f>
        <v>62454466.400000006</v>
      </c>
      <c r="E7" s="49">
        <f t="shared" si="1"/>
        <v>15158763</v>
      </c>
      <c r="F7" s="54">
        <f t="shared" ref="F7:F39" si="2">E7/D7*100</f>
        <v>24.271703648724149</v>
      </c>
      <c r="G7" s="18">
        <f t="shared" ref="G7:G39" si="3">E7/C7*100</f>
        <v>114.25303107463465</v>
      </c>
    </row>
    <row r="8" spans="1:7" s="5" customFormat="1" ht="15.75" x14ac:dyDescent="0.25">
      <c r="A8" s="3" t="s">
        <v>4</v>
      </c>
      <c r="B8" s="4"/>
      <c r="C8" s="41">
        <f>C9+C12+C16+C23+C32+C29</f>
        <v>12624555.4</v>
      </c>
      <c r="D8" s="41">
        <f t="shared" ref="D8:E8" si="4">D9+D12+D16+D23+D32+D29</f>
        <v>59994709.600000009</v>
      </c>
      <c r="E8" s="41">
        <f t="shared" si="4"/>
        <v>14589497.199999999</v>
      </c>
      <c r="F8" s="59">
        <f t="shared" si="2"/>
        <v>24.317972863393937</v>
      </c>
      <c r="G8" s="34">
        <f t="shared" si="3"/>
        <v>115.56444356052332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>SUM(C10:C11)</f>
        <v>8828611.3000000007</v>
      </c>
      <c r="D9" s="41">
        <f t="shared" ref="D9:E9" si="5">SUM(D10:D11)</f>
        <v>38624133.399999999</v>
      </c>
      <c r="E9" s="41">
        <f t="shared" si="5"/>
        <v>10130521.800000001</v>
      </c>
      <c r="F9" s="59">
        <f t="shared" si="2"/>
        <v>26.228476623892362</v>
      </c>
      <c r="G9" s="34">
        <f t="shared" si="3"/>
        <v>114.7464924636562</v>
      </c>
    </row>
    <row r="10" spans="1:7" ht="15.75" x14ac:dyDescent="0.25">
      <c r="A10" s="3" t="s">
        <v>5</v>
      </c>
      <c r="B10" s="22" t="s">
        <v>20</v>
      </c>
      <c r="C10" s="42">
        <v>4494692.4000000004</v>
      </c>
      <c r="D10" s="42">
        <v>15940581.9</v>
      </c>
      <c r="E10" s="50">
        <v>5148201</v>
      </c>
      <c r="F10" s="55">
        <f t="shared" si="2"/>
        <v>32.29619239935024</v>
      </c>
      <c r="G10" s="17">
        <f t="shared" si="3"/>
        <v>114.53956226236971</v>
      </c>
    </row>
    <row r="11" spans="1:7" ht="15.75" x14ac:dyDescent="0.25">
      <c r="A11" s="3" t="s">
        <v>6</v>
      </c>
      <c r="B11" s="22" t="s">
        <v>25</v>
      </c>
      <c r="C11" s="42">
        <v>4333918.9000000004</v>
      </c>
      <c r="D11" s="42">
        <v>22683551.5</v>
      </c>
      <c r="E11" s="50">
        <v>4982320.8</v>
      </c>
      <c r="F11" s="55">
        <f t="shared" si="2"/>
        <v>21.964465308706178</v>
      </c>
      <c r="G11" s="17">
        <f t="shared" si="3"/>
        <v>114.96109906440563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>C13</f>
        <v>2069087.6</v>
      </c>
      <c r="D12" s="41">
        <f t="shared" ref="D12:E12" si="6">D13</f>
        <v>10615887.300000001</v>
      </c>
      <c r="E12" s="41">
        <f t="shared" si="6"/>
        <v>2483950</v>
      </c>
      <c r="F12" s="59">
        <f t="shared" si="2"/>
        <v>23.398420968542119</v>
      </c>
      <c r="G12" s="34">
        <f t="shared" si="3"/>
        <v>120.05049955352301</v>
      </c>
    </row>
    <row r="13" spans="1:7" ht="31.5" x14ac:dyDescent="0.25">
      <c r="A13" s="3" t="s">
        <v>23</v>
      </c>
      <c r="B13" s="22" t="s">
        <v>24</v>
      </c>
      <c r="C13" s="42">
        <f>SUM(C14:C15)</f>
        <v>2069087.6</v>
      </c>
      <c r="D13" s="42">
        <f t="shared" ref="D13:E13" si="7">SUM(D14:D15)</f>
        <v>10615887.300000001</v>
      </c>
      <c r="E13" s="42">
        <f t="shared" si="7"/>
        <v>2483950</v>
      </c>
      <c r="F13" s="55">
        <f t="shared" si="2"/>
        <v>23.398420968542119</v>
      </c>
      <c r="G13" s="17">
        <f t="shared" si="3"/>
        <v>120.05049955352301</v>
      </c>
    </row>
    <row r="14" spans="1:7" s="26" customFormat="1" ht="15.75" x14ac:dyDescent="0.25">
      <c r="A14" s="24" t="s">
        <v>26</v>
      </c>
      <c r="B14" s="25"/>
      <c r="C14" s="43">
        <v>1391364.7</v>
      </c>
      <c r="D14" s="43">
        <v>7544171.2000000002</v>
      </c>
      <c r="E14" s="51">
        <v>1623875.7</v>
      </c>
      <c r="F14" s="55">
        <f t="shared" si="2"/>
        <v>21.5249052142401</v>
      </c>
      <c r="G14" s="17">
        <f t="shared" si="3"/>
        <v>116.71100323301289</v>
      </c>
    </row>
    <row r="15" spans="1:7" s="26" customFormat="1" ht="15.75" x14ac:dyDescent="0.25">
      <c r="A15" s="24" t="s">
        <v>27</v>
      </c>
      <c r="B15" s="25"/>
      <c r="C15" s="43">
        <v>677722.9</v>
      </c>
      <c r="D15" s="43">
        <v>3071716.1</v>
      </c>
      <c r="E15" s="51">
        <v>860074.3</v>
      </c>
      <c r="F15" s="55">
        <f t="shared" si="2"/>
        <v>27.999797897989335</v>
      </c>
      <c r="G15" s="17">
        <f t="shared" si="3"/>
        <v>126.90648346101334</v>
      </c>
    </row>
    <row r="16" spans="1:7" s="27" customFormat="1" ht="15.75" x14ac:dyDescent="0.25">
      <c r="A16" s="21" t="s">
        <v>28</v>
      </c>
      <c r="B16" s="9" t="s">
        <v>29</v>
      </c>
      <c r="C16" s="41">
        <f>SUM(C17:C22)</f>
        <v>623773.5</v>
      </c>
      <c r="D16" s="41">
        <f t="shared" ref="D16:E16" si="8">SUM(D17:D22)</f>
        <v>3437533.1000000006</v>
      </c>
      <c r="E16" s="41">
        <f t="shared" si="8"/>
        <v>727913.1</v>
      </c>
      <c r="F16" s="59">
        <f t="shared" si="2"/>
        <v>21.175449917849516</v>
      </c>
      <c r="G16" s="34">
        <f t="shared" si="3"/>
        <v>116.6950984612203</v>
      </c>
    </row>
    <row r="17" spans="1:12" s="26" customFormat="1" ht="31.5" x14ac:dyDescent="0.25">
      <c r="A17" s="3" t="s">
        <v>30</v>
      </c>
      <c r="B17" s="22" t="s">
        <v>31</v>
      </c>
      <c r="C17" s="42">
        <v>457041.2</v>
      </c>
      <c r="D17" s="42">
        <v>2793779.1</v>
      </c>
      <c r="E17" s="50">
        <v>571608.1</v>
      </c>
      <c r="F17" s="55">
        <f t="shared" si="2"/>
        <v>20.460032076265442</v>
      </c>
      <c r="G17" s="17">
        <f t="shared" si="3"/>
        <v>125.0670836677306</v>
      </c>
    </row>
    <row r="18" spans="1:12" s="26" customFormat="1" ht="17.25" customHeight="1" x14ac:dyDescent="0.25">
      <c r="A18" s="3" t="s">
        <v>32</v>
      </c>
      <c r="B18" s="22" t="s">
        <v>33</v>
      </c>
      <c r="C18" s="42">
        <v>149411.70000000001</v>
      </c>
      <c r="D18" s="42">
        <v>587706.80000000005</v>
      </c>
      <c r="E18" s="50">
        <v>138386.29999999999</v>
      </c>
      <c r="F18" s="55">
        <f t="shared" si="2"/>
        <v>23.546826410720445</v>
      </c>
      <c r="G18" s="17">
        <f t="shared" si="3"/>
        <v>92.620792079870569</v>
      </c>
    </row>
    <row r="19" spans="1:12" s="26" customFormat="1" ht="15.75" x14ac:dyDescent="0.25">
      <c r="A19" s="3" t="s">
        <v>34</v>
      </c>
      <c r="B19" s="22" t="s">
        <v>35</v>
      </c>
      <c r="C19" s="42">
        <v>4182.3999999999996</v>
      </c>
      <c r="D19" s="42">
        <v>16230.6</v>
      </c>
      <c r="E19" s="50">
        <v>2233.4</v>
      </c>
      <c r="F19" s="55">
        <f t="shared" si="2"/>
        <v>13.760427833844712</v>
      </c>
      <c r="G19" s="17">
        <f t="shared" si="3"/>
        <v>53.399961744452952</v>
      </c>
    </row>
    <row r="20" spans="1:12" s="26" customFormat="1" ht="31.5" x14ac:dyDescent="0.25">
      <c r="A20" s="3" t="s">
        <v>36</v>
      </c>
      <c r="B20" s="22" t="s">
        <v>37</v>
      </c>
      <c r="C20" s="42">
        <v>13138.2</v>
      </c>
      <c r="D20" s="42">
        <v>39816.6</v>
      </c>
      <c r="E20" s="50">
        <v>15384.8</v>
      </c>
      <c r="F20" s="55">
        <f t="shared" si="2"/>
        <v>38.639160551126913</v>
      </c>
      <c r="G20" s="17">
        <f t="shared" si="3"/>
        <v>117.09975491315399</v>
      </c>
    </row>
    <row r="21" spans="1:12" s="26" customFormat="1" ht="15.75" x14ac:dyDescent="0.25">
      <c r="A21" s="3" t="s">
        <v>38</v>
      </c>
      <c r="B21" s="22" t="s">
        <v>39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6" customFormat="1" ht="15.75" x14ac:dyDescent="0.25">
      <c r="A22" s="3" t="s">
        <v>65</v>
      </c>
      <c r="B22" s="22" t="s">
        <v>66</v>
      </c>
      <c r="C22" s="42">
        <v>0</v>
      </c>
      <c r="D22" s="42">
        <v>0</v>
      </c>
      <c r="E22" s="50">
        <v>300.5</v>
      </c>
      <c r="F22" s="55">
        <v>0</v>
      </c>
      <c r="G22" s="17">
        <v>0</v>
      </c>
    </row>
    <row r="23" spans="1:12" s="27" customFormat="1" ht="15.75" x14ac:dyDescent="0.25">
      <c r="A23" s="21" t="s">
        <v>40</v>
      </c>
      <c r="B23" s="9" t="s">
        <v>41</v>
      </c>
      <c r="C23" s="41">
        <f>SUM(C24:C28)</f>
        <v>999442.3</v>
      </c>
      <c r="D23" s="41">
        <f t="shared" ref="D23:E23" si="9">SUM(D24:D28)</f>
        <v>6830234.5999999996</v>
      </c>
      <c r="E23" s="41">
        <f t="shared" si="9"/>
        <v>1139443.3999999999</v>
      </c>
      <c r="F23" s="59">
        <f t="shared" si="2"/>
        <v>16.682346459959078</v>
      </c>
      <c r="G23" s="34">
        <f t="shared" si="3"/>
        <v>114.0079222182211</v>
      </c>
    </row>
    <row r="24" spans="1:12" s="27" customFormat="1" ht="15.75" x14ac:dyDescent="0.25">
      <c r="A24" s="3" t="s">
        <v>56</v>
      </c>
      <c r="B24" s="6" t="s">
        <v>57</v>
      </c>
      <c r="C24" s="42">
        <v>11933.9</v>
      </c>
      <c r="D24" s="42">
        <v>198011.3</v>
      </c>
      <c r="E24" s="42">
        <v>12991.5</v>
      </c>
      <c r="F24" s="55">
        <f t="shared" si="2"/>
        <v>6.5609891960711337</v>
      </c>
      <c r="G24" s="17">
        <f t="shared" si="3"/>
        <v>108.86214900409756</v>
      </c>
    </row>
    <row r="25" spans="1:12" ht="15.75" x14ac:dyDescent="0.25">
      <c r="A25" s="3" t="s">
        <v>7</v>
      </c>
      <c r="B25" s="6" t="s">
        <v>42</v>
      </c>
      <c r="C25" s="42">
        <v>588152.19999999995</v>
      </c>
      <c r="D25" s="42">
        <v>4304877.5</v>
      </c>
      <c r="E25" s="50">
        <v>702260.2</v>
      </c>
      <c r="F25" s="55">
        <f t="shared" si="2"/>
        <v>16.313128538500806</v>
      </c>
      <c r="G25" s="17">
        <f t="shared" si="3"/>
        <v>119.40110059947069</v>
      </c>
      <c r="L25" s="10"/>
    </row>
    <row r="26" spans="1:12" ht="15.75" x14ac:dyDescent="0.25">
      <c r="A26" s="3" t="s">
        <v>8</v>
      </c>
      <c r="B26" s="6" t="s">
        <v>43</v>
      </c>
      <c r="C26" s="42">
        <v>108379.4</v>
      </c>
      <c r="D26" s="42">
        <v>980300</v>
      </c>
      <c r="E26" s="50">
        <v>136760.6</v>
      </c>
      <c r="F26" s="55">
        <f t="shared" si="2"/>
        <v>13.950892583902888</v>
      </c>
      <c r="G26" s="17">
        <f t="shared" si="3"/>
        <v>126.18689529560048</v>
      </c>
    </row>
    <row r="27" spans="1:12" ht="15.75" x14ac:dyDescent="0.25">
      <c r="A27" s="3" t="s">
        <v>54</v>
      </c>
      <c r="B27" s="6" t="s">
        <v>44</v>
      </c>
      <c r="C27" s="42">
        <v>640</v>
      </c>
      <c r="D27" s="42">
        <v>0</v>
      </c>
      <c r="E27" s="50">
        <v>695</v>
      </c>
      <c r="F27" s="55">
        <v>0</v>
      </c>
      <c r="G27" s="17">
        <f t="shared" si="3"/>
        <v>108.59375</v>
      </c>
    </row>
    <row r="28" spans="1:12" ht="15.75" x14ac:dyDescent="0.25">
      <c r="A28" s="3" t="s">
        <v>58</v>
      </c>
      <c r="B28" s="6" t="s">
        <v>59</v>
      </c>
      <c r="C28" s="42">
        <v>290336.8</v>
      </c>
      <c r="D28" s="42">
        <v>1347045.8</v>
      </c>
      <c r="E28" s="50">
        <v>286736.09999999998</v>
      </c>
      <c r="F28" s="55">
        <f t="shared" si="2"/>
        <v>21.286291824672922</v>
      </c>
      <c r="G28" s="17">
        <f t="shared" si="3"/>
        <v>98.759819630167442</v>
      </c>
    </row>
    <row r="29" spans="1:12" ht="31.5" x14ac:dyDescent="0.25">
      <c r="A29" s="21" t="s">
        <v>67</v>
      </c>
      <c r="B29" s="62" t="s">
        <v>68</v>
      </c>
      <c r="C29" s="41">
        <f>SUM(C30:C31)</f>
        <v>30129.7</v>
      </c>
      <c r="D29" s="41">
        <f t="shared" ref="D29:E29" si="10">SUM(D30:D31)</f>
        <v>135830</v>
      </c>
      <c r="E29" s="41">
        <f t="shared" si="10"/>
        <v>25884.2</v>
      </c>
      <c r="F29" s="59">
        <f t="shared" si="2"/>
        <v>19.056320400500624</v>
      </c>
      <c r="G29" s="34">
        <f t="shared" si="3"/>
        <v>85.909252332416187</v>
      </c>
    </row>
    <row r="30" spans="1:12" ht="15.75" x14ac:dyDescent="0.25">
      <c r="A30" s="3" t="s">
        <v>69</v>
      </c>
      <c r="B30" s="4" t="s">
        <v>70</v>
      </c>
      <c r="C30" s="42">
        <v>30120.799999999999</v>
      </c>
      <c r="D30" s="42">
        <v>134730</v>
      </c>
      <c r="E30" s="50">
        <v>25878</v>
      </c>
      <c r="F30" s="55">
        <f t="shared" si="2"/>
        <v>19.207303495880652</v>
      </c>
      <c r="G30" s="17">
        <f t="shared" si="3"/>
        <v>85.91405274760298</v>
      </c>
    </row>
    <row r="31" spans="1:12" ht="31.5" x14ac:dyDescent="0.25">
      <c r="A31" s="3" t="s">
        <v>71</v>
      </c>
      <c r="B31" s="4" t="s">
        <v>72</v>
      </c>
      <c r="C31" s="42">
        <v>8.9</v>
      </c>
      <c r="D31" s="42">
        <v>1100</v>
      </c>
      <c r="E31" s="50">
        <v>6.2</v>
      </c>
      <c r="F31" s="55">
        <f t="shared" si="2"/>
        <v>0.5636363636363636</v>
      </c>
      <c r="G31" s="17">
        <f t="shared" si="3"/>
        <v>69.662921348314612</v>
      </c>
    </row>
    <row r="32" spans="1:12" s="23" customFormat="1" ht="15.75" x14ac:dyDescent="0.25">
      <c r="A32" s="21" t="s">
        <v>45</v>
      </c>
      <c r="B32" s="28"/>
      <c r="C32" s="41">
        <v>73511</v>
      </c>
      <c r="D32" s="41">
        <v>351091.20000000001</v>
      </c>
      <c r="E32" s="52">
        <v>81784.7</v>
      </c>
      <c r="F32" s="59">
        <f t="shared" si="2"/>
        <v>23.294431760180828</v>
      </c>
      <c r="G32" s="34">
        <f t="shared" si="3"/>
        <v>111.25505026458625</v>
      </c>
    </row>
    <row r="33" spans="1:7" s="31" customFormat="1" ht="16.5" thickBot="1" x14ac:dyDescent="0.3">
      <c r="A33" s="29" t="s">
        <v>9</v>
      </c>
      <c r="B33" s="30"/>
      <c r="C33" s="44">
        <v>643156.5</v>
      </c>
      <c r="D33" s="44">
        <v>2459756.7999999998</v>
      </c>
      <c r="E33" s="53">
        <v>569265.80000000005</v>
      </c>
      <c r="F33" s="60">
        <f t="shared" si="2"/>
        <v>23.143174154452996</v>
      </c>
      <c r="G33" s="58">
        <f t="shared" si="3"/>
        <v>88.51124104319868</v>
      </c>
    </row>
    <row r="34" spans="1:7" ht="17.25" customHeight="1" x14ac:dyDescent="0.25">
      <c r="A34" s="15" t="s">
        <v>10</v>
      </c>
      <c r="B34" s="16" t="s">
        <v>46</v>
      </c>
      <c r="C34" s="54">
        <v>885606.6</v>
      </c>
      <c r="D34" s="45">
        <v>9295158.0999999996</v>
      </c>
      <c r="E34" s="54">
        <v>1027243.5</v>
      </c>
      <c r="F34" s="54">
        <f t="shared" si="2"/>
        <v>11.051382762386798</v>
      </c>
      <c r="G34" s="18">
        <f t="shared" si="3"/>
        <v>115.99320736769579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>SUM(C36:C39)</f>
        <v>1022912.3999999999</v>
      </c>
      <c r="D35" s="46">
        <f>SUM(D36:D39)</f>
        <v>9268320.0999999996</v>
      </c>
      <c r="E35" s="46">
        <f t="shared" ref="E35" si="11">SUM(E36:E39)</f>
        <v>966642.2</v>
      </c>
      <c r="F35" s="59">
        <f t="shared" si="2"/>
        <v>10.429529726751669</v>
      </c>
      <c r="G35" s="34">
        <f t="shared" si="3"/>
        <v>94.499020639499534</v>
      </c>
    </row>
    <row r="36" spans="1:7" ht="18.75" customHeight="1" x14ac:dyDescent="0.25">
      <c r="A36" s="11" t="s">
        <v>48</v>
      </c>
      <c r="B36" s="12" t="s">
        <v>49</v>
      </c>
      <c r="C36" s="55">
        <v>176066.4</v>
      </c>
      <c r="D36" s="47">
        <v>0</v>
      </c>
      <c r="E36" s="55">
        <v>0</v>
      </c>
      <c r="F36" s="55" t="e">
        <f t="shared" si="2"/>
        <v>#DIV/0!</v>
      </c>
      <c r="G36" s="17">
        <f t="shared" si="3"/>
        <v>0</v>
      </c>
    </row>
    <row r="37" spans="1:7" ht="30" customHeight="1" x14ac:dyDescent="0.25">
      <c r="A37" s="11" t="s">
        <v>12</v>
      </c>
      <c r="B37" s="12" t="s">
        <v>50</v>
      </c>
      <c r="C37" s="55">
        <v>157349.20000000001</v>
      </c>
      <c r="D37" s="47">
        <v>4956639.0999999996</v>
      </c>
      <c r="E37" s="55">
        <v>100137.1</v>
      </c>
      <c r="F37" s="55">
        <f t="shared" si="2"/>
        <v>2.0202620763734846</v>
      </c>
      <c r="G37" s="17">
        <f t="shared" si="3"/>
        <v>63.640043927773384</v>
      </c>
    </row>
    <row r="38" spans="1:7" ht="15.75" customHeight="1" x14ac:dyDescent="0.25">
      <c r="A38" s="11" t="s">
        <v>51</v>
      </c>
      <c r="B38" s="12" t="s">
        <v>52</v>
      </c>
      <c r="C38" s="55">
        <v>604818.1</v>
      </c>
      <c r="D38" s="47">
        <v>2876947.7</v>
      </c>
      <c r="E38" s="55">
        <v>666705.69999999995</v>
      </c>
      <c r="F38" s="55">
        <f t="shared" si="2"/>
        <v>23.174063956741371</v>
      </c>
      <c r="G38" s="17">
        <f t="shared" si="3"/>
        <v>110.23243186670504</v>
      </c>
    </row>
    <row r="39" spans="1:7" ht="16.5" thickBot="1" x14ac:dyDescent="0.3">
      <c r="A39" s="35" t="s">
        <v>13</v>
      </c>
      <c r="B39" s="36" t="s">
        <v>53</v>
      </c>
      <c r="C39" s="56">
        <v>84678.7</v>
      </c>
      <c r="D39" s="48">
        <v>1434733.3</v>
      </c>
      <c r="E39" s="56">
        <v>199799.4</v>
      </c>
      <c r="F39" s="56">
        <f t="shared" si="2"/>
        <v>13.925891313737543</v>
      </c>
      <c r="G39" s="19">
        <f t="shared" si="3"/>
        <v>235.95000867986874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2019-06-27T13:35:12Z</cp:lastPrinted>
  <dcterms:created xsi:type="dcterms:W3CDTF">2016-06-14T14:48:33Z</dcterms:created>
  <dcterms:modified xsi:type="dcterms:W3CDTF">2019-06-27T13:35:15Z</dcterms:modified>
</cp:coreProperties>
</file>